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895" tabRatio="618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<sst xmlns="http://schemas.openxmlformats.org/spreadsheetml/2006/main" count="140" uniqueCount="139">
  <si>
    <t>Земельный налог</t>
  </si>
  <si>
    <t>Единый налог на вмененный доход для отдельных видов деятельности</t>
  </si>
  <si>
    <t>Единый сельскохозяйственный налог</t>
  </si>
  <si>
    <t>Прочие неналоговые доходы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</si>
  <si>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</si>
  <si>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</si>
  <si>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Наименвоание доходов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</si>
  <si>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</si>
  <si>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</si>
  <si>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</si>
  <si>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СОБСТВЕННОСТИ, в том числе:</t>
  </si>
  <si>
    <r>
      <t>Доходы, получаемые в виде арендной платы за земельные участки, государственная собственность на которые не разграничена</t>
    </r>
    <r>
      <rPr>
        <u val="single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</t>
    </r>
  </si>
  <si>
    <r>
      <t>Доходы от сдачи в аренду имущества, находящегося в оперативном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  </r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</si>
  <si>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</si>
  <si>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</si>
  <si>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</si>
  <si>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ГОСУДАРСТВА, в том числе:</t>
  </si>
  <si>
    <t xml:space="preserve">Доходы от оказания платных услуг (работ) </t>
  </si>
  <si>
    <t>Доходы, поступающие в порядке возмещение расходов</t>
  </si>
  <si>
    <t>Прочие доходы от компенсации затрат муниц.район</t>
  </si>
  <si>
    <t>ДОХОДЫ ОТ ПРОДАЖИ МАТЕРИАЛЬНЫХ И НЕМАТЕРИАЛЬНЫХ АКТИВОВ, в том числе: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</si>
  <si>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</si>
  <si>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</si>
  <si>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</si>
  <si>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 в том числе:</t>
  </si>
  <si>
    <t>Невыясненные поступления</t>
  </si>
  <si>
    <t>БЕЗВОЗМЕЗДНЫЕ ПОСТУПЛЕНИЯ</t>
  </si>
  <si>
    <t>ИТОГО НАЛОГОВЫЕ И НЕНАЛОГОВЫЕ ДОХОДЫ</t>
  </si>
  <si>
    <t>Доходы бюджета ВСЕГО</t>
  </si>
  <si>
    <t>Налог на добычу полезных ископаемых</t>
  </si>
  <si>
    <t>Налог на имущество физических лиц</t>
  </si>
  <si>
    <t xml:space="preserve">Информация о доходах консолидированного бюджета муниципального образования "Каргасокский район" </t>
  </si>
  <si>
    <t>тыс. руб.</t>
  </si>
  <si>
    <t>Информация о расходах консолидированного бюджета муниципального образования "Каргасокский район"</t>
  </si>
  <si>
    <t>Наименование кода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</si>
  <si>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</si>
  <si>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</si>
  <si>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</si>
  <si>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</si>
  <si>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</si>
  <si>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</si>
  <si>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</si>
  <si>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</si>
  <si>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</si>
  <si>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</si>
  <si>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</si>
  <si>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</si>
  <si>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</si>
  <si>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</si>
  <si>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</si>
  <si>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</si>
  <si>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</si>
  <si>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</si>
  <si>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</si>
  <si>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</si>
  <si>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</si>
  <si>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</si>
  <si>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</si>
  <si>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</si>
  <si>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</si>
  <si>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</si>
  <si>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</si>
  <si>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</si>
  <si>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</si>
  <si>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</si>
  <si>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</si>
  <si>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</si>
  <si>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</si>
  <si>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</si>
  <si>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</si>
  <si>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</si>
  <si>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</si>
  <si>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</si>
  <si>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</si>
  <si>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</si>
  <si>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</si>
  <si>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</si>
  <si>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</si>
  <si>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</si>
  <si>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</si>
  <si>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</si>
  <si>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</si>
  <si>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</si>
  <si>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>Обеспечение проведения выборов и референдумов</t>
  </si>
  <si>
    <t>Задолженность и перерасчёты по отменённым налогам, сборам и иным обязательным платежам</t>
  </si>
  <si>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</si>
  <si>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</si>
  <si>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</si>
  <si>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</si>
  <si>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</si>
  <si>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</si>
  <si>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</si>
  <si>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</si>
  <si>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</si>
  <si>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0203</t>
  </si>
  <si>
    <t>0300</t>
  </si>
  <si>
    <t>0310</t>
  </si>
  <si>
    <t>0400</t>
  </si>
  <si>
    <t>0401</t>
  </si>
  <si>
    <t>0405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</si>
  <si>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</si>
  <si>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</si>
  <si>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</si>
  <si>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</si>
  <si>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</si>
  <si>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</si>
  <si>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</si>
  <si>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</si>
  <si>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</si>
  <si>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</si>
  <si>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</si>
  <si>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</si>
  <si>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</si>
  <si>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</si>
  <si>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</si>
  <si>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</si>
  <si>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</si>
  <si>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</si>
  <si>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</si>
  <si>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0900</t>
  </si>
  <si>
    <t>0909</t>
  </si>
  <si>
    <t>1000</t>
  </si>
  <si>
    <t>1003</t>
  </si>
  <si>
    <t>1004</t>
  </si>
  <si>
    <t>1100</t>
  </si>
  <si>
    <t>1101</t>
  </si>
  <si>
    <t>1102</t>
  </si>
  <si>
    <t>1103</t>
  </si>
  <si>
    <t>1300</t>
  </si>
  <si>
    <t>1301</t>
  </si>
  <si>
    <t>Исполнитель Каялова 2-14-64</t>
  </si>
  <si>
    <t>ОХРАНА ОКРУЖАЮЩЕЙ СРЕДЫ</t>
  </si>
  <si>
    <t>Другие вопросы в области охраны окружающей среды</t>
  </si>
  <si>
    <t>Кассовый расход на
01.02.2024</t>
  </si>
  <si>
    <t xml:space="preserve">Ассигнования
на 2024 </t>
  </si>
  <si>
    <t>Ассигнования  на 2024 год</t>
  </si>
  <si>
    <t xml:space="preserve">на 01.02.2024 </t>
  </si>
  <si>
    <t>Кассовый расход на
01.03.2024</t>
  </si>
  <si>
    <t>на 01.03.2024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</si>
</sst>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_ ;[Red]\-#,##0\ 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000"/>
    <numFmt numFmtId="186" formatCode="?"/>
    <numFmt numFmtId="187" formatCode="[$€-2]\ ###,000_);[Red]\([$€-2]\ ###,000\)"/>
    <numFmt numFmtId="188" formatCode="000000"/>
    <numFmt numFmtId="189" formatCode="#,##0.0_р_.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7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88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right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/>
    </xf>
    <xf numFmtId="188" fontId="3" fillId="0" borderId="10" xfId="0" applyNumberFormat="1" applyFont="1" applyBorder="1" applyAlignment="1">
      <alignment vertical="center" wrapText="1"/>
    </xf>
    <xf numFmtId="188" fontId="3" fillId="0" borderId="11" xfId="0" applyNumberFormat="1" applyFont="1" applyBorder="1" applyAlignment="1">
      <alignment vertical="center" wrapText="1"/>
    </xf>
    <xf numFmtId="188" fontId="2" fillId="0" borderId="13" xfId="0" applyNumberFormat="1" applyFont="1" applyFill="1" applyBorder="1" applyAlignment="1">
      <alignment vertical="center" wrapText="1"/>
    </xf>
    <xf numFmtId="188" fontId="1" fillId="0" borderId="11" xfId="0" applyNumberFormat="1" applyFont="1" applyBorder="1" applyAlignment="1">
      <alignment vertical="center" wrapText="1"/>
    </xf>
    <xf numFmtId="188" fontId="2" fillId="0" borderId="13" xfId="0" applyNumberFormat="1" applyFont="1" applyBorder="1" applyAlignment="1">
      <alignment vertical="center" wrapText="1"/>
    </xf>
    <xf numFmtId="188" fontId="2" fillId="0" borderId="14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62.00390625" style="0" customWidth="1"/>
    <col min="2" max="2" width="15.25390625" style="0" customWidth="1"/>
    <col min="3" max="3" width="15.00390625" style="0" customWidth="1"/>
    <col min="4" max="4" width="14.125" style="0" customWidth="1"/>
    <col min="5" max="5" width="16.125" style="0" customWidth="1"/>
  </cols>
  <sheetData>
    <row r="1" spans="1:4" ht="33.75" customHeight="1">
      <c r="A1" s="38" t="s">
        <v>31</v>
      </c>
      <c r="B1" s="39"/>
      <c r="C1" s="39"/>
      <c r="D1" s="39"/>
    </row>
    <row r="2" spans="1:4" ht="12.75">
      <c r="A2" s="6"/>
      <c r="D2" s="5" t="s">
        <v>32</v>
      </c>
    </row>
    <row r="3" spans="1:4" ht="63.75" customHeight="1">
      <c r="A3" s="9" t="s">
        <v>6</v>
      </c>
      <c r="B3" s="1" t="s">
        <v>135</v>
      </c>
      <c r="C3" s="1" t="s">
        <v>136</v>
      </c>
      <c r="D3" s="1" t="s">
        <v>138</v>
      </c>
    </row>
    <row r="4" spans="1:5" ht="12.75">
      <c r="A4" s="16" t="s">
        <v>7</v>
      </c>
      <c r="B4" s="3">
        <v>370298</v>
      </c>
      <c r="C4" s="3">
        <v>15501.89</v>
      </c>
      <c r="D4" s="25">
        <v>46234.01</v>
      </c>
      <c r="E4" s="24"/>
    </row>
    <row r="5" spans="1:4" ht="26.25" customHeight="1">
      <c r="A5" s="16" t="s">
        <v>8</v>
      </c>
      <c r="B5" s="3">
        <v>25805.5</v>
      </c>
      <c r="C5" s="3">
        <v>2225.56</v>
      </c>
      <c r="D5" s="25">
        <v>4459.81</v>
      </c>
    </row>
    <row r="6" spans="1:4" ht="25.5">
      <c r="A6" s="17" t="s">
        <v>4</v>
      </c>
      <c r="B6" s="3">
        <v>10478</v>
      </c>
      <c r="C6" s="3">
        <v>171.46</v>
      </c>
      <c r="D6" s="25">
        <v>103.49</v>
      </c>
    </row>
    <row r="7" spans="1:4" ht="12.75">
      <c r="A7" s="17" t="s">
        <v>1</v>
      </c>
      <c r="B7" s="3">
        <v>0</v>
      </c>
      <c r="C7" s="3">
        <v>4.61</v>
      </c>
      <c r="D7" s="25">
        <v>4.61</v>
      </c>
    </row>
    <row r="8" spans="1:4" ht="12.75">
      <c r="A8" s="17" t="s">
        <v>2</v>
      </c>
      <c r="B8" s="3">
        <v>666</v>
      </c>
      <c r="C8" s="3">
        <v>0</v>
      </c>
      <c r="D8" s="25">
        <v>0</v>
      </c>
    </row>
    <row r="9" spans="1:4" ht="25.5">
      <c r="A9" s="17" t="s">
        <v>5</v>
      </c>
      <c r="B9" s="3">
        <v>5695</v>
      </c>
      <c r="C9" s="3">
        <v>2164.42</v>
      </c>
      <c r="D9" s="25">
        <v>2262.15</v>
      </c>
    </row>
    <row r="10" spans="1:4" ht="12.75">
      <c r="A10" s="2" t="s">
        <v>30</v>
      </c>
      <c r="B10" s="3">
        <v>5324.5</v>
      </c>
      <c r="C10" s="3">
        <v>286.46</v>
      </c>
      <c r="D10" s="25">
        <v>302.35</v>
      </c>
    </row>
    <row r="11" spans="1:4" ht="12.75">
      <c r="A11" s="17" t="s">
        <v>0</v>
      </c>
      <c r="B11" s="3">
        <v>4195.5</v>
      </c>
      <c r="C11" s="3">
        <v>29.82</v>
      </c>
      <c r="D11" s="25">
        <v>248.2</v>
      </c>
    </row>
    <row r="12" spans="1:4" ht="12.75">
      <c r="A12" s="2" t="s">
        <v>29</v>
      </c>
      <c r="B12" s="3">
        <v>1999</v>
      </c>
      <c r="C12" s="3">
        <v>128.87</v>
      </c>
      <c r="D12" s="25">
        <v>128.87</v>
      </c>
    </row>
    <row r="13" spans="1:4" ht="25.5">
      <c r="A13" s="2" t="s">
        <v>84</v>
      </c>
      <c r="B13" s="3"/>
      <c r="C13" s="3"/>
      <c r="D13" s="25"/>
    </row>
    <row r="14" spans="1:4" ht="12.75">
      <c r="A14" s="8" t="s">
        <v>9</v>
      </c>
      <c r="B14" s="4">
        <v>2082.06</v>
      </c>
      <c r="C14" s="4">
        <v>226.15</v>
      </c>
      <c r="D14" s="28">
        <v>412.94</v>
      </c>
    </row>
    <row r="15" spans="1:4" ht="39.75" customHeight="1">
      <c r="A15" s="18" t="s">
        <v>10</v>
      </c>
      <c r="B15" s="28">
        <f>B16+B17+B18+B19</f>
        <v>26156.15</v>
      </c>
      <c r="C15" s="28">
        <f>SUM(C16:C19)</f>
        <v>1668.8100000000002</v>
      </c>
      <c r="D15" s="28">
        <f>SUM(D16:D19)</f>
        <v>3956.66</v>
      </c>
    </row>
    <row r="16" spans="1:4" ht="51" customHeight="1">
      <c r="A16" s="19" t="s">
        <v>11</v>
      </c>
      <c r="B16" s="3">
        <v>10613.45</v>
      </c>
      <c r="C16" s="3">
        <v>399.1</v>
      </c>
      <c r="D16" s="25">
        <v>1246.81</v>
      </c>
    </row>
    <row r="17" spans="1:4" ht="65.25" customHeight="1">
      <c r="A17" s="19" t="s">
        <v>12</v>
      </c>
      <c r="B17" s="3">
        <v>541.43</v>
      </c>
      <c r="C17" s="3">
        <v>17.54</v>
      </c>
      <c r="D17" s="3">
        <v>37.47</v>
      </c>
    </row>
    <row r="18" spans="1:4" ht="29.25" customHeight="1">
      <c r="A18" s="19" t="s">
        <v>13</v>
      </c>
      <c r="B18" s="3">
        <v>10451.02</v>
      </c>
      <c r="C18" s="3">
        <v>950.98</v>
      </c>
      <c r="D18" s="3">
        <v>2018.43</v>
      </c>
    </row>
    <row r="19" spans="1:4" ht="62.25" customHeight="1">
      <c r="A19" s="19" t="s">
        <v>14</v>
      </c>
      <c r="B19" s="3">
        <v>4550.25</v>
      </c>
      <c r="C19" s="25">
        <v>301.19</v>
      </c>
      <c r="D19" s="25">
        <v>653.95</v>
      </c>
    </row>
    <row r="20" spans="1:4" ht="26.25" customHeight="1">
      <c r="A20" s="8" t="s">
        <v>15</v>
      </c>
      <c r="B20" s="4">
        <v>52434</v>
      </c>
      <c r="C20" s="28">
        <v>1.57</v>
      </c>
      <c r="D20" s="28">
        <v>6039.49</v>
      </c>
    </row>
    <row r="21" spans="1:4" ht="12.75" customHeight="1">
      <c r="A21" s="20" t="s">
        <v>16</v>
      </c>
      <c r="B21" s="4">
        <f>B22+B23+B24</f>
        <v>5815</v>
      </c>
      <c r="C21" s="28">
        <f>C22+C23+C24</f>
        <v>439.99</v>
      </c>
      <c r="D21" s="28">
        <f>D22+D23+D24</f>
        <v>824.5799999999999</v>
      </c>
    </row>
    <row r="22" spans="1:4" ht="12.75">
      <c r="A22" s="19" t="s">
        <v>17</v>
      </c>
      <c r="B22" s="3">
        <v>3545</v>
      </c>
      <c r="C22" s="25">
        <v>243.31</v>
      </c>
      <c r="D22" s="25">
        <v>464.59</v>
      </c>
    </row>
    <row r="23" spans="1:4" ht="12.75">
      <c r="A23" s="19" t="s">
        <v>18</v>
      </c>
      <c r="B23" s="3">
        <v>2270</v>
      </c>
      <c r="C23" s="25">
        <v>196.68</v>
      </c>
      <c r="D23" s="25">
        <v>359.99</v>
      </c>
    </row>
    <row r="24" spans="1:4" ht="12.75">
      <c r="A24" s="19" t="s">
        <v>19</v>
      </c>
      <c r="B24" s="3"/>
      <c r="C24" s="25"/>
      <c r="D24" s="25"/>
    </row>
    <row r="25" spans="1:4" ht="27.75" customHeight="1">
      <c r="A25" s="21" t="s">
        <v>20</v>
      </c>
      <c r="B25" s="4">
        <f>B26+B27</f>
        <v>2560</v>
      </c>
      <c r="C25" s="28">
        <f>C26+C27</f>
        <v>15.76</v>
      </c>
      <c r="D25" s="28">
        <f>D26+D27</f>
        <v>47.5</v>
      </c>
    </row>
    <row r="26" spans="1:4" ht="51.75" customHeight="1">
      <c r="A26" s="19" t="s">
        <v>21</v>
      </c>
      <c r="B26" s="3">
        <v>2360</v>
      </c>
      <c r="C26" s="25">
        <v>0</v>
      </c>
      <c r="D26" s="25"/>
    </row>
    <row r="27" spans="1:4" ht="24" customHeight="1">
      <c r="A27" s="19" t="s">
        <v>22</v>
      </c>
      <c r="B27" s="3">
        <v>200</v>
      </c>
      <c r="C27" s="25">
        <v>15.76</v>
      </c>
      <c r="D27" s="25">
        <v>47.5</v>
      </c>
    </row>
    <row r="28" spans="1:4" ht="12.75">
      <c r="A28" s="8" t="s">
        <v>23</v>
      </c>
      <c r="B28" s="4">
        <v>910</v>
      </c>
      <c r="C28" s="28">
        <v>25.77</v>
      </c>
      <c r="D28" s="28">
        <v>90.28</v>
      </c>
    </row>
    <row r="29" spans="1:4" ht="12.75">
      <c r="A29" s="8" t="s">
        <v>24</v>
      </c>
      <c r="B29" s="4">
        <f>B30+B31</f>
        <v>0</v>
      </c>
      <c r="C29" s="28">
        <f>C30+C31</f>
        <v>0</v>
      </c>
      <c r="D29" s="28">
        <f>D30+D31</f>
        <v>10</v>
      </c>
    </row>
    <row r="30" spans="1:4" ht="12.75">
      <c r="A30" s="19" t="s">
        <v>25</v>
      </c>
      <c r="B30" s="3"/>
      <c r="C30" s="25"/>
      <c r="D30" s="25"/>
    </row>
    <row r="31" spans="1:4" ht="12.75">
      <c r="A31" s="19" t="s">
        <v>3</v>
      </c>
      <c r="B31" s="3"/>
      <c r="C31" s="25"/>
      <c r="D31" s="25">
        <v>10</v>
      </c>
    </row>
    <row r="32" spans="1:4" ht="12.75">
      <c r="A32" s="22" t="s">
        <v>27</v>
      </c>
      <c r="B32" s="4">
        <f>B28+B25+B21+B20+B15+B14+B12+B11+B10+B9+B8+B7+B6+B5+B4+B29</f>
        <v>514418.70999999996</v>
      </c>
      <c r="C32" s="28">
        <f>C29+C28+C25+C21+C15+C14+C12+C11+C10+C9+C8+C7+C6+C5+C4+C20</f>
        <v>22891.14</v>
      </c>
      <c r="D32" s="28">
        <f>D29+D28+D25+D21+D15+D14+D12+D11+D10+D9+D8+D7+D6+D5+D4+D20</f>
        <v>65124.939999999995</v>
      </c>
    </row>
    <row r="33" spans="1:4" ht="12.75">
      <c r="A33" s="8" t="s">
        <v>26</v>
      </c>
      <c r="B33" s="4">
        <v>1471039.47</v>
      </c>
      <c r="C33" s="28">
        <v>198002.32</v>
      </c>
      <c r="D33" s="28">
        <v>314949.14</v>
      </c>
    </row>
    <row r="34" spans="1:4" ht="12.75">
      <c r="A34" s="22" t="s">
        <v>28</v>
      </c>
      <c r="B34" s="4">
        <f>B32+B33</f>
        <v>1985458.18</v>
      </c>
      <c r="C34" s="28">
        <f>C32+C33</f>
        <v>220893.46000000002</v>
      </c>
      <c r="D34" s="28">
        <f>D32+D33</f>
        <v>380074.08</v>
      </c>
    </row>
    <row r="36" ht="12.75">
      <c r="C36" s="24"/>
    </row>
    <row r="37" ht="12.75">
      <c r="A37" s="10" t="s">
        <v>130</v>
      </c>
    </row>
  </sheetData>
  <sheetProtection/>
  <mergeCells count="1">
    <mergeCell ref="A1:D1"/>
  </mergeCells>
  <printOptions horizontalCentered="1"/>
  <pageMargins left="0" right="0" top="0.5511811023622047" bottom="0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66" sqref="F66"/>
    </sheetView>
  </sheetViews>
  <sheetFormatPr defaultColWidth="9.00390625" defaultRowHeight="12.75"/>
  <cols>
    <col min="1" max="1" width="5.625" style="26" hidden="1" customWidth="1"/>
    <col min="2" max="2" width="56.375" style="10" customWidth="1"/>
    <col min="3" max="3" width="15.375" style="10" customWidth="1"/>
    <col min="4" max="4" width="16.00390625" style="10" customWidth="1"/>
    <col min="5" max="5" width="16.375" style="10" customWidth="1"/>
    <col min="6" max="16384" width="9.125" style="10" customWidth="1"/>
  </cols>
  <sheetData>
    <row r="1" spans="2:5" ht="30.75" customHeight="1">
      <c r="B1" s="37" t="s">
        <v>33</v>
      </c>
      <c r="C1" s="37"/>
      <c r="D1" s="37"/>
      <c r="E1" s="37"/>
    </row>
    <row r="2" spans="3:5" ht="12.75">
      <c r="C2" s="11"/>
      <c r="D2" s="11"/>
      <c r="E2" s="12" t="s">
        <v>32</v>
      </c>
    </row>
    <row r="3" spans="2:5" ht="38.25">
      <c r="B3" s="7" t="s">
        <v>34</v>
      </c>
      <c r="C3" s="7" t="s">
        <v>134</v>
      </c>
      <c r="D3" s="7" t="s">
        <v>133</v>
      </c>
      <c r="E3" s="7" t="s">
        <v>137</v>
      </c>
    </row>
    <row r="4" spans="1:5" ht="13.5" customHeight="1">
      <c r="A4" s="29" t="s">
        <v>85</v>
      </c>
      <c r="B4" s="30" t="s">
        <v>35</v>
      </c>
      <c r="C4" s="13">
        <f>SUM(C5:C12)</f>
        <v>219958.99</v>
      </c>
      <c r="D4" s="13">
        <f>SUM(D5:D12)</f>
        <v>7017.820000000001</v>
      </c>
      <c r="E4" s="13">
        <f>SUM(E5:E12)</f>
        <v>24585.81</v>
      </c>
    </row>
    <row r="5" spans="1:5" ht="27" customHeight="1">
      <c r="A5" s="29" t="s">
        <v>86</v>
      </c>
      <c r="B5" s="31" t="s">
        <v>36</v>
      </c>
      <c r="C5" s="32">
        <v>14327.69</v>
      </c>
      <c r="D5" s="32">
        <v>327.75</v>
      </c>
      <c r="E5" s="32">
        <v>1499.89</v>
      </c>
    </row>
    <row r="6" spans="1:5" ht="43.5" customHeight="1">
      <c r="A6" s="29" t="s">
        <v>87</v>
      </c>
      <c r="B6" s="31" t="s">
        <v>37</v>
      </c>
      <c r="C6" s="32">
        <v>1277</v>
      </c>
      <c r="D6" s="32">
        <v>38.47</v>
      </c>
      <c r="E6" s="32">
        <v>136.75</v>
      </c>
    </row>
    <row r="7" spans="1:5" ht="43.5" customHeight="1">
      <c r="A7" s="29" t="s">
        <v>88</v>
      </c>
      <c r="B7" s="31" t="s">
        <v>38</v>
      </c>
      <c r="C7" s="32">
        <v>146599.16</v>
      </c>
      <c r="D7" s="32">
        <v>4052.83</v>
      </c>
      <c r="E7" s="32">
        <v>16379.21</v>
      </c>
    </row>
    <row r="8" spans="1:5" ht="12.75">
      <c r="A8" s="29" t="s">
        <v>89</v>
      </c>
      <c r="B8" s="31" t="s">
        <v>39</v>
      </c>
      <c r="C8" s="32">
        <v>4.5</v>
      </c>
      <c r="D8" s="32">
        <v>0</v>
      </c>
      <c r="E8" s="32">
        <v>0</v>
      </c>
    </row>
    <row r="9" spans="1:5" ht="27.75" customHeight="1">
      <c r="A9" s="29" t="s">
        <v>90</v>
      </c>
      <c r="B9" s="31" t="s">
        <v>40</v>
      </c>
      <c r="C9" s="32">
        <v>17276.34</v>
      </c>
      <c r="D9" s="32">
        <v>394.56</v>
      </c>
      <c r="E9" s="32">
        <v>2055.26</v>
      </c>
    </row>
    <row r="10" spans="1:5" ht="12.75" customHeight="1">
      <c r="A10" s="29"/>
      <c r="B10" s="31" t="s">
        <v>83</v>
      </c>
      <c r="C10" s="15"/>
      <c r="D10" s="15"/>
      <c r="E10" s="15"/>
    </row>
    <row r="11" spans="1:5" ht="12.75">
      <c r="A11" s="29" t="s">
        <v>91</v>
      </c>
      <c r="B11" s="31" t="s">
        <v>41</v>
      </c>
      <c r="C11" s="32">
        <v>2683</v>
      </c>
      <c r="D11" s="32">
        <v>0</v>
      </c>
      <c r="E11" s="32">
        <v>0</v>
      </c>
    </row>
    <row r="12" spans="1:5" ht="20.25" customHeight="1">
      <c r="A12" s="29" t="s">
        <v>92</v>
      </c>
      <c r="B12" s="31" t="s">
        <v>42</v>
      </c>
      <c r="C12" s="32">
        <v>37791.3</v>
      </c>
      <c r="D12" s="32">
        <v>2204.21</v>
      </c>
      <c r="E12" s="32">
        <v>4514.7</v>
      </c>
    </row>
    <row r="13" spans="1:5" ht="14.25" customHeight="1">
      <c r="A13" s="29" t="s">
        <v>93</v>
      </c>
      <c r="B13" s="30" t="s">
        <v>43</v>
      </c>
      <c r="C13" s="13">
        <f>SUM(C14)</f>
        <v>2868.33</v>
      </c>
      <c r="D13" s="13">
        <f>SUM(D14)</f>
        <v>15.54</v>
      </c>
      <c r="E13" s="13">
        <f>SUM(E14)</f>
        <v>249.21</v>
      </c>
    </row>
    <row r="14" spans="1:5" ht="15" customHeight="1">
      <c r="A14" s="29" t="s">
        <v>94</v>
      </c>
      <c r="B14" s="31" t="s">
        <v>44</v>
      </c>
      <c r="C14" s="32">
        <v>2868.33</v>
      </c>
      <c r="D14" s="32">
        <v>15.54</v>
      </c>
      <c r="E14" s="14">
        <v>249.21</v>
      </c>
    </row>
    <row r="15" spans="1:5" ht="24.75" customHeight="1">
      <c r="A15" s="29" t="s">
        <v>95</v>
      </c>
      <c r="B15" s="30" t="s">
        <v>45</v>
      </c>
      <c r="C15" s="13">
        <f>SUM(C16:C18)</f>
        <v>1428.28</v>
      </c>
      <c r="D15" s="13">
        <f>SUM(D16:D18)</f>
        <v>0</v>
      </c>
      <c r="E15" s="13">
        <f>SUM(E16:E18)</f>
        <v>45.33</v>
      </c>
    </row>
    <row r="16" spans="1:5" ht="12.75">
      <c r="A16" s="29"/>
      <c r="B16" s="31" t="s">
        <v>46</v>
      </c>
      <c r="C16" s="32">
        <v>350</v>
      </c>
      <c r="D16" s="32">
        <v>0</v>
      </c>
      <c r="E16" s="15">
        <v>0</v>
      </c>
    </row>
    <row r="17" spans="1:5" ht="30" customHeight="1">
      <c r="A17" s="29" t="s">
        <v>96</v>
      </c>
      <c r="B17" s="31" t="s">
        <v>47</v>
      </c>
      <c r="C17" s="32">
        <v>1078.28</v>
      </c>
      <c r="D17" s="32">
        <v>0</v>
      </c>
      <c r="E17" s="14">
        <v>45.33</v>
      </c>
    </row>
    <row r="18" spans="1:5" ht="27" customHeight="1">
      <c r="A18" s="29"/>
      <c r="B18" s="31" t="s">
        <v>48</v>
      </c>
      <c r="C18" s="32"/>
      <c r="D18" s="32"/>
      <c r="E18" s="14"/>
    </row>
    <row r="19" spans="1:5" ht="18.75" customHeight="1">
      <c r="A19" s="29" t="s">
        <v>97</v>
      </c>
      <c r="B19" s="30" t="s">
        <v>49</v>
      </c>
      <c r="C19" s="13">
        <f>SUM(C20:C25)</f>
        <v>174901.28</v>
      </c>
      <c r="D19" s="13">
        <f>SUM(D20:D25)</f>
        <v>8542.54</v>
      </c>
      <c r="E19" s="13">
        <f>SUM(E20:E25)</f>
        <v>31675.769999999997</v>
      </c>
    </row>
    <row r="20" spans="1:5" ht="14.25" customHeight="1">
      <c r="A20" s="29" t="s">
        <v>98</v>
      </c>
      <c r="B20" s="31" t="s">
        <v>50</v>
      </c>
      <c r="C20" s="32">
        <v>273.3</v>
      </c>
      <c r="D20" s="32">
        <v>0</v>
      </c>
      <c r="E20" s="32">
        <v>0</v>
      </c>
    </row>
    <row r="21" spans="1:5" ht="14.25" customHeight="1">
      <c r="A21" s="29" t="s">
        <v>99</v>
      </c>
      <c r="B21" s="31" t="s">
        <v>51</v>
      </c>
      <c r="C21" s="32">
        <v>5110.28</v>
      </c>
      <c r="D21" s="32">
        <v>14.55</v>
      </c>
      <c r="E21" s="32">
        <v>89.94</v>
      </c>
    </row>
    <row r="22" spans="1:5" ht="12.75">
      <c r="A22" s="29" t="s">
        <v>100</v>
      </c>
      <c r="B22" s="31" t="s">
        <v>52</v>
      </c>
      <c r="C22" s="32">
        <v>92804.53</v>
      </c>
      <c r="D22" s="32">
        <v>4850.53</v>
      </c>
      <c r="E22" s="32">
        <v>19152.14</v>
      </c>
    </row>
    <row r="23" spans="1:5" ht="15.75" customHeight="1">
      <c r="A23" s="29" t="s">
        <v>101</v>
      </c>
      <c r="B23" s="31" t="s">
        <v>53</v>
      </c>
      <c r="C23" s="32">
        <v>75443.19</v>
      </c>
      <c r="D23" s="32">
        <v>3677.46</v>
      </c>
      <c r="E23" s="32">
        <v>12433.69</v>
      </c>
    </row>
    <row r="24" spans="1:5" ht="12.75">
      <c r="A24" s="29" t="s">
        <v>102</v>
      </c>
      <c r="B24" s="31" t="s">
        <v>54</v>
      </c>
      <c r="C24" s="32">
        <v>148</v>
      </c>
      <c r="D24" s="32">
        <v>0</v>
      </c>
      <c r="E24" s="32">
        <v>0</v>
      </c>
    </row>
    <row r="25" spans="1:5" ht="16.5" customHeight="1">
      <c r="A25" s="29" t="s">
        <v>103</v>
      </c>
      <c r="B25" s="31" t="s">
        <v>55</v>
      </c>
      <c r="C25" s="32">
        <v>1121.98</v>
      </c>
      <c r="D25" s="32">
        <v>0</v>
      </c>
      <c r="E25" s="32">
        <v>0</v>
      </c>
    </row>
    <row r="26" spans="1:5" ht="17.25" customHeight="1">
      <c r="A26" s="29" t="s">
        <v>104</v>
      </c>
      <c r="B26" s="30" t="s">
        <v>56</v>
      </c>
      <c r="C26" s="13">
        <f>SUM(C27:C30)</f>
        <v>541670.5</v>
      </c>
      <c r="D26" s="13">
        <f>SUM(D27:D30)</f>
        <v>1234.24</v>
      </c>
      <c r="E26" s="13">
        <f>SUM(E27:E30)</f>
        <v>98672.3</v>
      </c>
    </row>
    <row r="27" spans="1:5" ht="12.75">
      <c r="A27" s="29" t="s">
        <v>105</v>
      </c>
      <c r="B27" s="31" t="s">
        <v>57</v>
      </c>
      <c r="C27" s="32">
        <v>28488.45</v>
      </c>
      <c r="D27" s="32">
        <v>72.86</v>
      </c>
      <c r="E27" s="32">
        <v>242.01</v>
      </c>
    </row>
    <row r="28" spans="1:5" ht="16.5" customHeight="1">
      <c r="A28" s="29" t="s">
        <v>106</v>
      </c>
      <c r="B28" s="31" t="s">
        <v>58</v>
      </c>
      <c r="C28" s="32">
        <v>468168.12</v>
      </c>
      <c r="D28" s="32">
        <v>560.18</v>
      </c>
      <c r="E28" s="32">
        <v>96301.55</v>
      </c>
    </row>
    <row r="29" spans="1:5" ht="12.75">
      <c r="A29" s="29" t="s">
        <v>107</v>
      </c>
      <c r="B29" s="31" t="s">
        <v>59</v>
      </c>
      <c r="C29" s="32">
        <v>44243.93</v>
      </c>
      <c r="D29" s="32">
        <v>601.2</v>
      </c>
      <c r="E29" s="32">
        <v>2128.74</v>
      </c>
    </row>
    <row r="30" spans="1:5" ht="16.5" customHeight="1">
      <c r="A30" s="29" t="s">
        <v>108</v>
      </c>
      <c r="B30" s="31" t="s">
        <v>60</v>
      </c>
      <c r="C30" s="32">
        <v>770</v>
      </c>
      <c r="D30" s="32">
        <v>0</v>
      </c>
      <c r="E30" s="32">
        <v>0</v>
      </c>
    </row>
    <row r="31" spans="1:5" ht="12.75">
      <c r="A31" s="29" t="s">
        <v>109</v>
      </c>
      <c r="B31" s="33" t="s">
        <v>131</v>
      </c>
      <c r="C31" s="34">
        <f>SUM(C32)</f>
        <v>500</v>
      </c>
      <c r="D31" s="34">
        <f>SUM(D32)</f>
        <v>0</v>
      </c>
      <c r="E31" s="34">
        <f>SUM(E32)</f>
        <v>0</v>
      </c>
    </row>
    <row r="32" spans="1:5" ht="13.5" customHeight="1">
      <c r="A32" s="29" t="s">
        <v>110</v>
      </c>
      <c r="B32" s="35" t="s">
        <v>132</v>
      </c>
      <c r="C32" s="32">
        <v>500</v>
      </c>
      <c r="D32" s="32">
        <v>0</v>
      </c>
      <c r="E32" s="15">
        <v>0</v>
      </c>
    </row>
    <row r="33" spans="1:5" ht="12.75">
      <c r="A33" s="29" t="s">
        <v>111</v>
      </c>
      <c r="B33" s="30" t="s">
        <v>61</v>
      </c>
      <c r="C33" s="13">
        <f>SUM(C34:C39)</f>
        <v>1129048.05</v>
      </c>
      <c r="D33" s="13">
        <f>SUM(D34:D39)</f>
        <v>55266.68</v>
      </c>
      <c r="E33" s="13">
        <f>SUM(E34:E39)</f>
        <v>157503.97</v>
      </c>
    </row>
    <row r="34" spans="1:5" ht="11.25" customHeight="1">
      <c r="A34" s="29" t="s">
        <v>112</v>
      </c>
      <c r="B34" s="31" t="s">
        <v>62</v>
      </c>
      <c r="C34" s="32">
        <v>187554.3</v>
      </c>
      <c r="D34" s="32">
        <v>14613.33</v>
      </c>
      <c r="E34" s="32">
        <v>28782.76</v>
      </c>
    </row>
    <row r="35" spans="1:5" ht="30" customHeight="1">
      <c r="A35" s="29" t="s">
        <v>113</v>
      </c>
      <c r="B35" s="31" t="s">
        <v>63</v>
      </c>
      <c r="C35" s="32">
        <v>814962.91</v>
      </c>
      <c r="D35" s="32">
        <v>35023.86</v>
      </c>
      <c r="E35" s="32">
        <v>112187.77</v>
      </c>
    </row>
    <row r="36" spans="1:5" ht="15" customHeight="1">
      <c r="A36" s="29" t="s">
        <v>114</v>
      </c>
      <c r="B36" s="31" t="s">
        <v>64</v>
      </c>
      <c r="C36" s="32">
        <v>67992.8</v>
      </c>
      <c r="D36" s="32">
        <v>4352.59</v>
      </c>
      <c r="E36" s="32">
        <v>10362.32</v>
      </c>
    </row>
    <row r="37" spans="1:5" ht="18" customHeight="1">
      <c r="A37" s="29" t="s">
        <v>115</v>
      </c>
      <c r="B37" s="31" t="s">
        <v>65</v>
      </c>
      <c r="C37" s="32">
        <v>107.6</v>
      </c>
      <c r="D37" s="32">
        <v>0</v>
      </c>
      <c r="E37" s="32">
        <v>50.6</v>
      </c>
    </row>
    <row r="38" spans="1:5" ht="15.75" customHeight="1">
      <c r="A38" s="29" t="s">
        <v>116</v>
      </c>
      <c r="B38" s="31" t="s">
        <v>66</v>
      </c>
      <c r="C38" s="32">
        <v>244.9</v>
      </c>
      <c r="D38" s="32">
        <v>0</v>
      </c>
      <c r="E38" s="32">
        <v>0</v>
      </c>
    </row>
    <row r="39" spans="1:5" ht="12.75">
      <c r="A39" s="29" t="s">
        <v>117</v>
      </c>
      <c r="B39" s="31" t="s">
        <v>67</v>
      </c>
      <c r="C39" s="32">
        <v>58185.54</v>
      </c>
      <c r="D39" s="32">
        <v>1276.9</v>
      </c>
      <c r="E39" s="32">
        <v>6120.52</v>
      </c>
    </row>
    <row r="40" spans="1:5" ht="15" customHeight="1">
      <c r="A40" s="29" t="s">
        <v>118</v>
      </c>
      <c r="B40" s="30" t="s">
        <v>68</v>
      </c>
      <c r="C40" s="13">
        <f>SUM(C41:C42)</f>
        <v>177912.88999999998</v>
      </c>
      <c r="D40" s="13">
        <f>SUM(D41:D42)</f>
        <v>9806.33</v>
      </c>
      <c r="E40" s="13">
        <f>SUM(E41:E42)</f>
        <v>25109.57</v>
      </c>
    </row>
    <row r="41" spans="1:5" ht="15" customHeight="1">
      <c r="A41" s="29" t="s">
        <v>119</v>
      </c>
      <c r="B41" s="31" t="s">
        <v>69</v>
      </c>
      <c r="C41" s="32">
        <v>170862.99</v>
      </c>
      <c r="D41" s="32">
        <v>9732.53</v>
      </c>
      <c r="E41" s="32">
        <v>24458.51</v>
      </c>
    </row>
    <row r="42" spans="1:5" ht="13.5" customHeight="1">
      <c r="A42" s="29" t="s">
        <v>120</v>
      </c>
      <c r="B42" s="31" t="s">
        <v>70</v>
      </c>
      <c r="C42" s="32">
        <v>7049.9</v>
      </c>
      <c r="D42" s="32">
        <v>73.8</v>
      </c>
      <c r="E42" s="32">
        <v>651.06</v>
      </c>
    </row>
    <row r="43" spans="1:5" ht="16.5" customHeight="1">
      <c r="A43" s="29" t="s">
        <v>121</v>
      </c>
      <c r="B43" s="30" t="s">
        <v>71</v>
      </c>
      <c r="C43" s="13">
        <f>SUM(C44)</f>
        <v>1017.8</v>
      </c>
      <c r="D43" s="13">
        <f>SUM(D44)</f>
        <v>4.75</v>
      </c>
      <c r="E43" s="13">
        <f>SUM(E44)</f>
        <v>23.5</v>
      </c>
    </row>
    <row r="44" spans="1:5" ht="15" customHeight="1">
      <c r="A44" s="29" t="s">
        <v>122</v>
      </c>
      <c r="B44" s="31" t="s">
        <v>72</v>
      </c>
      <c r="C44" s="32">
        <v>1017.8</v>
      </c>
      <c r="D44" s="32">
        <v>4.75</v>
      </c>
      <c r="E44" s="27">
        <v>23.5</v>
      </c>
    </row>
    <row r="45" spans="1:5" ht="13.5" customHeight="1">
      <c r="A45" s="29" t="s">
        <v>123</v>
      </c>
      <c r="B45" s="30" t="s">
        <v>73</v>
      </c>
      <c r="C45" s="13">
        <f>SUM(C46:C47)</f>
        <v>42319.630000000005</v>
      </c>
      <c r="D45" s="13">
        <f>SUM(D46:D47)</f>
        <v>0</v>
      </c>
      <c r="E45" s="13">
        <f>SUM(E46:E47)</f>
        <v>1761.8</v>
      </c>
    </row>
    <row r="46" spans="1:5" ht="12.75" customHeight="1">
      <c r="A46" s="29" t="s">
        <v>124</v>
      </c>
      <c r="B46" s="31" t="s">
        <v>74</v>
      </c>
      <c r="C46" s="32">
        <v>3496.55</v>
      </c>
      <c r="D46" s="32">
        <v>0</v>
      </c>
      <c r="E46" s="32">
        <v>8.23</v>
      </c>
    </row>
    <row r="47" spans="1:5" ht="12.75">
      <c r="A47" s="29" t="s">
        <v>125</v>
      </c>
      <c r="B47" s="31" t="s">
        <v>75</v>
      </c>
      <c r="C47" s="32">
        <v>38823.08</v>
      </c>
      <c r="D47" s="32">
        <v>0</v>
      </c>
      <c r="E47" s="32">
        <v>1753.57</v>
      </c>
    </row>
    <row r="48" spans="1:5" ht="12.75">
      <c r="A48" s="29" t="s">
        <v>126</v>
      </c>
      <c r="B48" s="30" t="s">
        <v>76</v>
      </c>
      <c r="C48" s="13">
        <f>SUM(C49:C51)</f>
        <v>15186.81</v>
      </c>
      <c r="D48" s="13">
        <f>SUM(D49:D51)</f>
        <v>251.20999999999998</v>
      </c>
      <c r="E48" s="13">
        <f>SUM(E49:E51)</f>
        <v>1794.91</v>
      </c>
    </row>
    <row r="49" spans="1:5" ht="15.75" customHeight="1">
      <c r="A49" s="29" t="s">
        <v>127</v>
      </c>
      <c r="B49" s="31" t="s">
        <v>77</v>
      </c>
      <c r="C49" s="32">
        <v>6929.34</v>
      </c>
      <c r="D49" s="32">
        <v>12.32</v>
      </c>
      <c r="E49" s="32">
        <v>425.46</v>
      </c>
    </row>
    <row r="50" spans="1:5" ht="25.5" customHeight="1">
      <c r="A50" s="29" t="s">
        <v>128</v>
      </c>
      <c r="B50" s="31" t="s">
        <v>78</v>
      </c>
      <c r="C50" s="32">
        <v>3881.07</v>
      </c>
      <c r="D50" s="32">
        <v>0</v>
      </c>
      <c r="E50" s="32">
        <v>816.72</v>
      </c>
    </row>
    <row r="51" spans="1:5" ht="12.75" customHeight="1">
      <c r="A51" s="29" t="s">
        <v>129</v>
      </c>
      <c r="B51" s="31" t="s">
        <v>79</v>
      </c>
      <c r="C51" s="32">
        <v>4376.4</v>
      </c>
      <c r="D51" s="32">
        <v>238.89</v>
      </c>
      <c r="E51" s="32">
        <v>552.73</v>
      </c>
    </row>
    <row r="52" spans="1:5" ht="29.25" customHeight="1">
      <c r="A52" s="29"/>
      <c r="B52" s="30" t="s">
        <v>80</v>
      </c>
      <c r="C52" s="13">
        <f>SUM(C53)</f>
        <v>14000</v>
      </c>
      <c r="D52" s="13">
        <f>SUM(D53)</f>
        <v>446</v>
      </c>
      <c r="E52" s="13">
        <f>SUM(E53)</f>
        <v>677.77</v>
      </c>
    </row>
    <row r="53" spans="2:5" ht="25.5">
      <c r="B53" s="31" t="s">
        <v>81</v>
      </c>
      <c r="C53" s="32">
        <v>14000</v>
      </c>
      <c r="D53" s="32">
        <v>446</v>
      </c>
      <c r="E53" s="32">
        <v>677.77</v>
      </c>
    </row>
    <row r="54" spans="2:5" ht="17.25" customHeight="1">
      <c r="B54" s="36" t="s">
        <v>82</v>
      </c>
      <c r="C54" s="23">
        <f>SUM(C4+C13+C15+C19+C26+C31+C33+C40+C43+C45+C48+C52)</f>
        <v>2320812.56</v>
      </c>
      <c r="D54" s="23">
        <f>SUM(D4+D13+D15+D19+D26+D31+D33+D40+D43+D45+D48+D52)</f>
        <v>82585.11000000002</v>
      </c>
      <c r="E54" s="23">
        <f>SUM(E4+E13+E15+E19+E26+E31+E33+E40+E43+E45+E48+E52)</f>
        <v>342099.94</v>
      </c>
    </row>
  </sheetData>
  <sheetProtection/>
  <mergeCells count="1">
    <mergeCell ref="B1:E1"/>
  </mergeCells>
  <printOptions horizontalCentered="1"/>
  <pageMargins left="0" right="0" top="0.5511811023622047" bottom="0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Алексеевна Ожогина</cp:lastModifiedBy>
  <cp:lastPrinted>2023-06-13T05:15:04Z</cp:lastPrinted>
  <dcterms:created xsi:type="dcterms:W3CDTF">2009-02-10T04:49:18Z</dcterms:created>
  <dcterms:modified xsi:type="dcterms:W3CDTF">2024-03-11T04:03:06Z</dcterms:modified>
  <cp:category/>
  <cp:version/>
  <cp:contentType/>
  <cp:contentStatus/>
</cp:coreProperties>
</file>